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<sst xmlns="http://schemas.openxmlformats.org/spreadsheetml/2006/main" count="37" uniqueCount="37">
  <si>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</si>
  <si>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FAZ010</t>
  </si>
  <si>
    <t xml:space="preserve">m²</t>
  </si>
  <si>
    <t xml:space="preserve">Revestimiento exterior de fachada ventilada, de lamas de madera.</t>
  </si>
  <si>
    <r>
      <rPr>
        <sz val="8.25"/>
        <color rgb="FF000000"/>
        <rFont val="Arial"/>
        <family val="2"/>
      </rPr>
      <t xml:space="preserve">Revestimiento exterior de fachada ventilada, de lamas de madera maciza de pino silvestre (Pinus sylvestris) procedente de España, tratada en autoclave, de sección rectangular, con los bordes machihembrados, de 3000x80x22 mm, con clase de uso 3.1, según UNE-EN 335; colocación en posición horizontal con tornillos, sobre subestructura soporte formada por rastrel de 46x46 mm de sección, de madera de pino pinaster (Pinus pinaster), tratada en autoclave, con clase de uso 4, según UNE-EN 335, con una separación de 600 mm, fijados a soporte de madera con tornillos de acero al carbono. Incluso cinta autoadhesiva, Nail Plaster "ROTHOBLAAS", de espuma de polietileno de celdas cerradas. El precio no incluye el aislamiento térmico.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</si>
  <si>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</si>
  <si>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</si>
  <si>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</si>
  <si>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</si>
  <si>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</si>
  <si>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</si>
  <si>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</si>
  <si>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mt07mee203fA</t>
  </si>
  <si>
    <t xml:space="preserve">m</t>
  </si>
  <si>
    <t xml:space="preserve">Rastrel de 46x46 mm de sección, de madera de pino pinaster (Pinus pinaster), tratada en autoclave, con clase de uso 4, según UNE-EN 335, acabado cepillado, con humedad inferior al 20%.</t>
  </si>
  <si>
    <t xml:space="preserve">mt15pdr070g</t>
  </si>
  <si>
    <t xml:space="preserve">m</t>
  </si>
  <si>
    <t xml:space="preserve">Cinta autoadhesiva Nail Plaster "ROTHOBLAAS", de espuma de polietileno de celdas cerradas, con adhesivo acrílico sin disolventes, de 3 mm de espesor y 50 mm de anchura, rango de temperatura de trabajo de -30 a 80°C, para aplicar en interiores y exteriores, para el sellado de los orificios formados en el clavado de elementos de madera, suministrada en rollos de 30 m de longitud.</t>
  </si>
  <si>
    <t xml:space="preserve">mt07emr411ad</t>
  </si>
  <si>
    <t xml:space="preserve">Ud</t>
  </si>
  <si>
    <t xml:space="preserve">Tornillo de 5 mm de diámetro y 80 mm de longitud, de acero al carbono, para uso exterior.</t>
  </si>
  <si>
    <t xml:space="preserve">mt22bar020ccb</t>
  </si>
  <si>
    <t xml:space="preserve">m²</t>
  </si>
  <si>
    <t xml:space="preserve">Lamas de madera maciza de pino silvestre (Pinus sylvestris) procedente de España, tratada en autoclave, de sección rectangular, con los bordes machihembrados, de 3000x80x22 mm, con clase de uso 3.1, según UNE-EN 335; con el precio incrementado el 5% en concepto de piezas especiales para la resolución de puntos singulares. Corte en taller, para montaje en obra.</t>
  </si>
  <si>
    <t xml:space="preserve">Subtotal materiales:</t>
  </si>
  <si>
    <t xml:space="preserve">Mano de obra</t>
  </si>
  <si>
    <t xml:space="preserve">mo011</t>
  </si>
  <si>
    <t xml:space="preserve">h</t>
  </si>
  <si>
    <t xml:space="preserve">Oficial 1ª montador.</t>
  </si>
  <si>
    <t xml:space="preserve">mo080</t>
  </si>
  <si>
    <t xml:space="preserve">h</t>
  </si>
  <si>
    <t xml:space="preserve">Ayudante montador.</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</si>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</sst>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48" customWidth="1"/>
    <col min="4" max="4" width="73.78"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1.7</v>
      </c>
      <c r="F10" s="12">
        <v>2.25</v>
      </c>
      <c r="G10" s="12">
        <f ca="1">ROUND(INDIRECT(ADDRESS(ROW()+(0), COLUMN()+(-2), 1))*INDIRECT(ADDRESS(ROW()+(0), COLUMN()+(-1), 1)), 2)</f>
        <v>3.83</v>
      </c>
    </row>
    <row r="11" spans="1:7" ht="55.50" thickBot="1" customHeight="1">
      <c r="A11" s="1" t="s">
        <v>15</v>
      </c>
      <c r="B11" s="1"/>
      <c r="C11" s="10" t="s">
        <v>16</v>
      </c>
      <c r="D11" s="1" t="s">
        <v>17</v>
      </c>
      <c r="E11" s="11">
        <v>1.7</v>
      </c>
      <c r="F11" s="12">
        <v>0.82</v>
      </c>
      <c r="G11" s="12">
        <f ca="1">ROUND(INDIRECT(ADDRESS(ROW()+(0), COLUMN()+(-2), 1))*INDIRECT(ADDRESS(ROW()+(0), COLUMN()+(-1), 1)), 2)</f>
        <v>1.39</v>
      </c>
    </row>
    <row r="12" spans="1:7" ht="24.00" thickBot="1" customHeight="1">
      <c r="A12" s="1" t="s">
        <v>18</v>
      </c>
      <c r="B12" s="1"/>
      <c r="C12" s="10" t="s">
        <v>19</v>
      </c>
      <c r="D12" s="1" t="s">
        <v>20</v>
      </c>
      <c r="E12" s="11">
        <v>27</v>
      </c>
      <c r="F12" s="12">
        <v>0.13</v>
      </c>
      <c r="G12" s="12">
        <f ca="1">ROUND(INDIRECT(ADDRESS(ROW()+(0), COLUMN()+(-2), 1))*INDIRECT(ADDRESS(ROW()+(0), COLUMN()+(-1), 1)), 2)</f>
        <v>3.51</v>
      </c>
    </row>
    <row r="13" spans="1:7" ht="55.50" thickBot="1" customHeight="1">
      <c r="A13" s="1" t="s">
        <v>21</v>
      </c>
      <c r="B13" s="1"/>
      <c r="C13" s="10" t="s">
        <v>22</v>
      </c>
      <c r="D13" s="1" t="s">
        <v>23</v>
      </c>
      <c r="E13" s="13">
        <v>1.05</v>
      </c>
      <c r="F13" s="14">
        <v>33.37</v>
      </c>
      <c r="G13" s="14">
        <f ca="1">ROUND(INDIRECT(ADDRESS(ROW()+(0), COLUMN()+(-2), 1))*INDIRECT(ADDRESS(ROW()+(0), COLUMN()+(-1), 1)), 2)</f>
        <v>35.04</v>
      </c>
    </row>
    <row r="14" spans="1:7" ht="13.50" thickBot="1" customHeight="1">
      <c r="A14" s="15"/>
      <c r="B14" s="15"/>
      <c r="C14" s="15"/>
      <c r="D14" s="15"/>
      <c r="E14" s="9" t="s">
        <v>24</v>
      </c>
      <c r="F14" s="9"/>
      <c r="G14" s="17">
        <f ca="1">ROUND(SUM(INDIRECT(ADDRESS(ROW()+(-1), COLUMN()+(0), 1)),INDIRECT(ADDRESS(ROW()+(-2), COLUMN()+(0), 1)),INDIRECT(ADDRESS(ROW()+(-3), COLUMN()+(0), 1)),INDIRECT(ADDRESS(ROW()+(-4), COLUMN()+(0), 1))), 2)</f>
        <v>43.77</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0.788</v>
      </c>
      <c r="F16" s="12">
        <v>23.74</v>
      </c>
      <c r="G16" s="12">
        <f ca="1">ROUND(INDIRECT(ADDRESS(ROW()+(0), COLUMN()+(-2), 1))*INDIRECT(ADDRESS(ROW()+(0), COLUMN()+(-1), 1)), 2)</f>
        <v>18.71</v>
      </c>
    </row>
    <row r="17" spans="1:7" ht="13.50" thickBot="1" customHeight="1">
      <c r="A17" s="1" t="s">
        <v>29</v>
      </c>
      <c r="B17" s="1"/>
      <c r="C17" s="10" t="s">
        <v>30</v>
      </c>
      <c r="D17" s="1" t="s">
        <v>31</v>
      </c>
      <c r="E17" s="13">
        <v>0.788</v>
      </c>
      <c r="F17" s="14">
        <v>21.94</v>
      </c>
      <c r="G17" s="14">
        <f ca="1">ROUND(INDIRECT(ADDRESS(ROW()+(0), COLUMN()+(-2), 1))*INDIRECT(ADDRESS(ROW()+(0), COLUMN()+(-1), 1)), 2)</f>
        <v>17.29</v>
      </c>
    </row>
    <row r="18" spans="1:7" ht="13.50" thickBot="1" customHeight="1">
      <c r="A18" s="15"/>
      <c r="B18" s="15"/>
      <c r="C18" s="15"/>
      <c r="D18" s="15"/>
      <c r="E18" s="9" t="s">
        <v>32</v>
      </c>
      <c r="F18" s="9"/>
      <c r="G18" s="17">
        <f ca="1">ROUND(SUM(INDIRECT(ADDRESS(ROW()+(-1), COLUMN()+(0), 1)),INDIRECT(ADDRESS(ROW()+(-2), COLUMN()+(0), 1))), 2)</f>
        <v>36</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79.77</v>
      </c>
      <c r="G20" s="14">
        <f ca="1">ROUND(INDIRECT(ADDRESS(ROW()+(0), COLUMN()+(-2), 1))*INDIRECT(ADDRESS(ROW()+(0), COLUMN()+(-1), 1))/100, 2)</f>
        <v>1.6</v>
      </c>
    </row>
    <row r="21" spans="1:7" ht="13.50" thickBot="1" customHeight="1">
      <c r="A21" s="8"/>
      <c r="B21" s="8"/>
      <c r="C21" s="8"/>
      <c r="D21" s="8"/>
      <c r="E21" s="21" t="s">
        <v>36</v>
      </c>
      <c r="F21" s="21"/>
      <c r="G21" s="22">
        <f ca="1">ROUND(SUM(INDIRECT(ADDRESS(ROW()+(-1), COLUMN()+(0), 1)),INDIRECT(ADDRESS(ROW()+(-3), COLUMN()+(0), 1)),INDIRECT(ADDRESS(ROW()+(-7), COLUMN()+(0), 1))), 2)</f>
        <v>81.37</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B21"/>
    <mergeCell ref="E21:F21"/>
  </mergeCells>
  <pageMargins left="0.147638" right="0.147638" top="0.206693" bottom="0.206693" header="0.0" footer="0.0"/>
  <pageSetup paperSize="9" orientation="portrait"/>
  <rowBreaks count="0" manualBreakCount="0">
    </rowBreaks>
</worksheet>
</file>